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/>
  <c r="E9"/>
  <c r="E10"/>
  <c r="E11"/>
  <c r="E7"/>
  <c r="E6"/>
  <c r="E5"/>
  <c r="E4"/>
  <c r="E3"/>
  <c r="E12" l="1"/>
</calcChain>
</file>

<file path=xl/sharedStrings.xml><?xml version="1.0" encoding="utf-8"?>
<sst xmlns="http://schemas.openxmlformats.org/spreadsheetml/2006/main" count="57" uniqueCount="37">
  <si>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</si>
  <si>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</si>
  <si>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</si>
  <si>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</si>
  <si>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</si>
  <si>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</si>
  <si>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</si>
  <si>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</si>
  <si>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</si>
  <si>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</si>
  <si>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</si>
  <si>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</si>
  <si>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</si>
  <si>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</si>
  <si>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</si>
  <si>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</si>
  <si>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Устранение аварий и выполнение заявок населения </t>
  </si>
  <si>
    <t>Биллинг</t>
  </si>
  <si>
    <t>Итого:</t>
  </si>
  <si>
    <t>6</t>
  </si>
  <si>
    <t>Содержание и текущий ремонт конструктивных элементов зданий и кровли</t>
  </si>
  <si>
    <t>2,80</t>
  </si>
  <si>
    <t>Содержание и текущий ремонт внутридомовых инженерных сетей</t>
  </si>
  <si>
    <t>2,60</t>
  </si>
  <si>
    <t>Санитарное обслуживание многоквартирных жилых домов</t>
  </si>
  <si>
    <t>Влажная уборка МОП</t>
  </si>
  <si>
    <t>3,20</t>
  </si>
  <si>
    <t>Обслуживание коммерческого узла учета тепловой энергии, ХВС,ГВС</t>
  </si>
  <si>
    <t>0,80</t>
  </si>
  <si>
    <t>Управленческие расходы</t>
  </si>
  <si>
    <t>2,65</t>
  </si>
  <si>
    <t>Сопровождение програмного обеспечения, кассовое обслуживание банков, расходы, связанные с обслуживанием сайтов, ГИС ЖКХ</t>
  </si>
  <si>
    <t>0,65</t>
  </si>
  <si>
    <t>3,15</t>
  </si>
  <si>
    <t>1,35</t>
  </si>
  <si>
    <t>19,80</t>
  </si>
  <si>
    <t>761,70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</si>
</sst>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Border="1" applyAlignment="1"/>
    <xf numFmtId="49" fontId="5" fillId="0" borderId="1" xfId="0" applyNumberFormat="1" applyFont="1" applyBorder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2"/>
  <sheetViews>
    <sheetView tabSelected="1" workbookViewId="0">
      <pane ySplit="2" topLeftCell="A3" activePane="bottomLeft" state="frozen"/>
      <selection pane="bottomLeft" activeCell="C20" sqref="C20"/>
    </sheetView>
  </sheetViews>
  <sheetFormatPr defaultRowHeight="15"/>
  <cols>
    <col min="1" max="1" width="72.425781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5"/>
      <c r="B1" s="15"/>
      <c r="C1" s="15"/>
      <c r="D1" s="15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s="1" customFormat="1" ht="60" customHeight="1">
      <c r="A2" s="3" t="s">
        <v>8</v>
      </c>
      <c r="B2" s="4" t="s">
        <v>9</v>
      </c>
      <c r="C2" s="4" t="s">
        <v>14</v>
      </c>
      <c r="D2" s="4" t="s">
        <v>15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20</v>
      </c>
      <c r="B3" s="6" t="s">
        <v>21</v>
      </c>
      <c r="C3" s="6" t="s">
        <v>36</v>
      </c>
      <c r="D3" s="6" t="s">
        <v>19</v>
      </c>
      <c r="E3" s="6">
        <f>B3*C3*D3</f>
        <v>12796.56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22</v>
      </c>
      <c r="B4" s="6" t="s">
        <v>23</v>
      </c>
      <c r="C4" s="6" t="s">
        <v>36</v>
      </c>
      <c r="D4" s="6" t="s">
        <v>19</v>
      </c>
      <c r="E4" s="6">
        <f t="shared" ref="E4:E11" si="0">B4*C4*D4</f>
        <v>11882.52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3" t="s">
        <v>24</v>
      </c>
      <c r="B5" s="6" t="s">
        <v>23</v>
      </c>
      <c r="C5" s="6" t="s">
        <v>36</v>
      </c>
      <c r="D5" s="6" t="s">
        <v>19</v>
      </c>
      <c r="E5" s="6">
        <f t="shared" si="0"/>
        <v>11882.52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2" t="s">
        <v>25</v>
      </c>
      <c r="B6" s="11" t="s">
        <v>26</v>
      </c>
      <c r="C6" s="6" t="s">
        <v>36</v>
      </c>
      <c r="D6" s="6" t="s">
        <v>19</v>
      </c>
      <c r="E6" s="11">
        <f t="shared" si="0"/>
        <v>14624.64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27</v>
      </c>
      <c r="B7" s="10" t="s">
        <v>28</v>
      </c>
      <c r="C7" s="6" t="s">
        <v>36</v>
      </c>
      <c r="D7" s="6" t="s">
        <v>19</v>
      </c>
      <c r="E7" s="10">
        <f t="shared" si="0"/>
        <v>3656.16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29</v>
      </c>
      <c r="B8" s="10" t="s">
        <v>30</v>
      </c>
      <c r="C8" s="6" t="s">
        <v>36</v>
      </c>
      <c r="D8" s="6" t="s">
        <v>19</v>
      </c>
      <c r="E8" s="10">
        <f t="shared" si="0"/>
        <v>12111.03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ht="30">
      <c r="A9" s="14" t="s">
        <v>31</v>
      </c>
      <c r="B9" s="10" t="s">
        <v>32</v>
      </c>
      <c r="C9" s="6" t="s">
        <v>36</v>
      </c>
      <c r="D9" s="6" t="s">
        <v>19</v>
      </c>
      <c r="E9" s="10">
        <f t="shared" si="0"/>
        <v>2970.63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>
      <c r="A10" s="14" t="s">
        <v>16</v>
      </c>
      <c r="B10" s="10" t="s">
        <v>33</v>
      </c>
      <c r="C10" s="6" t="s">
        <v>36</v>
      </c>
      <c r="D10" s="6" t="s">
        <v>19</v>
      </c>
      <c r="E10" s="10">
        <f t="shared" si="0"/>
        <v>14396.13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>
      <c r="A11" s="14" t="s">
        <v>17</v>
      </c>
      <c r="B11" s="10" t="s">
        <v>34</v>
      </c>
      <c r="C11" s="6" t="s">
        <v>36</v>
      </c>
      <c r="D11" s="6" t="s">
        <v>19</v>
      </c>
      <c r="E11" s="10">
        <f t="shared" si="0"/>
        <v>6169.77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>
      <c r="A12" s="5" t="s">
        <v>18</v>
      </c>
      <c r="B12" s="17" t="s">
        <v>35</v>
      </c>
      <c r="C12" s="6"/>
      <c r="D12" s="6" t="s">
        <v>19</v>
      </c>
      <c r="E12" s="17">
        <f>SUM(E3:E7)</f>
        <v>54842.400000000001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>
      <formula1>Справочник_работ_и_услуг</formula1>
    </dataValidation>
    <dataValidation type="list" allowBlank="1" showInputMessage="1" showErrorMessage="1" sqref="A3:A4 A6:A6553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2025-07-29T09:01:52Z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